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HJvdD/Documents/Hooghe Heeren/"/>
    </mc:Choice>
  </mc:AlternateContent>
  <bookViews>
    <workbookView xWindow="0" yWindow="460" windowWidth="38400" windowHeight="19700" tabRatio="500"/>
  </bookViews>
  <sheets>
    <sheet name="Blad1" sheetId="1" r:id="rId1"/>
  </sheets>
  <definedNames>
    <definedName name="_xlnm.Print_Area" localSheetId="0">Blad1!$A$1:$AC$25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" l="1"/>
  <c r="E36" i="1"/>
  <c r="D36" i="1"/>
  <c r="C36" i="1"/>
  <c r="G36" i="1"/>
  <c r="D17" i="1"/>
  <c r="H30" i="1"/>
  <c r="G30" i="1"/>
  <c r="E30" i="1"/>
  <c r="D30" i="1"/>
  <c r="C30" i="1"/>
  <c r="H28" i="1"/>
  <c r="G28" i="1"/>
  <c r="E28" i="1"/>
  <c r="D28" i="1"/>
  <c r="C28" i="1"/>
  <c r="H3" i="1"/>
  <c r="G3" i="1"/>
  <c r="E3" i="1"/>
  <c r="D3" i="1"/>
  <c r="C3" i="1"/>
  <c r="H29" i="1"/>
  <c r="G29" i="1"/>
  <c r="E29" i="1"/>
  <c r="D29" i="1"/>
  <c r="C29" i="1"/>
  <c r="H27" i="1"/>
  <c r="G27" i="1"/>
  <c r="E27" i="1"/>
  <c r="D27" i="1"/>
  <c r="C27" i="1"/>
  <c r="H26" i="1"/>
  <c r="G26" i="1"/>
  <c r="E26" i="1"/>
  <c r="D26" i="1"/>
  <c r="C26" i="1"/>
  <c r="H38" i="1"/>
  <c r="G38" i="1"/>
  <c r="E38" i="1"/>
  <c r="D38" i="1"/>
  <c r="C38" i="1"/>
  <c r="H20" i="1"/>
  <c r="G20" i="1"/>
  <c r="E20" i="1"/>
  <c r="D20" i="1"/>
  <c r="C20" i="1"/>
  <c r="H35" i="1"/>
  <c r="G35" i="1"/>
  <c r="E35" i="1"/>
  <c r="D35" i="1"/>
  <c r="C35" i="1"/>
  <c r="H22" i="1"/>
  <c r="G22" i="1"/>
  <c r="E22" i="1"/>
  <c r="D22" i="1"/>
  <c r="C22" i="1"/>
  <c r="H25" i="1"/>
  <c r="G25" i="1"/>
  <c r="E25" i="1"/>
  <c r="D25" i="1"/>
  <c r="C25" i="1"/>
  <c r="H14" i="1"/>
  <c r="G14" i="1"/>
  <c r="E14" i="1"/>
  <c r="D14" i="1"/>
  <c r="C14" i="1"/>
  <c r="H24" i="1"/>
  <c r="G24" i="1"/>
  <c r="E24" i="1"/>
  <c r="D24" i="1"/>
  <c r="C24" i="1"/>
  <c r="H17" i="1"/>
  <c r="G17" i="1"/>
  <c r="E17" i="1"/>
  <c r="C17" i="1"/>
  <c r="H31" i="1"/>
  <c r="G31" i="1"/>
  <c r="E31" i="1"/>
  <c r="D31" i="1"/>
  <c r="C31" i="1"/>
  <c r="H23" i="1"/>
  <c r="G23" i="1"/>
  <c r="E23" i="1"/>
  <c r="D23" i="1"/>
  <c r="C23" i="1"/>
  <c r="H16" i="1"/>
  <c r="G16" i="1"/>
  <c r="E16" i="1"/>
  <c r="D16" i="1"/>
  <c r="C16" i="1"/>
  <c r="H37" i="1"/>
  <c r="G37" i="1"/>
  <c r="E37" i="1"/>
  <c r="D37" i="1"/>
  <c r="C37" i="1"/>
  <c r="H6" i="1"/>
  <c r="G6" i="1"/>
  <c r="E6" i="1"/>
  <c r="D6" i="1"/>
  <c r="C6" i="1"/>
  <c r="H4" i="1"/>
  <c r="G4" i="1"/>
  <c r="E4" i="1"/>
  <c r="D4" i="1"/>
  <c r="C4" i="1"/>
  <c r="H10" i="1"/>
  <c r="G10" i="1"/>
  <c r="E10" i="1"/>
  <c r="D10" i="1"/>
  <c r="C10" i="1"/>
  <c r="H8" i="1"/>
  <c r="G8" i="1"/>
  <c r="E8" i="1"/>
  <c r="D8" i="1"/>
  <c r="C8" i="1"/>
  <c r="H13" i="1"/>
  <c r="G13" i="1"/>
  <c r="E13" i="1"/>
  <c r="D13" i="1"/>
  <c r="C13" i="1"/>
  <c r="H19" i="1"/>
  <c r="G19" i="1"/>
  <c r="E19" i="1"/>
  <c r="D19" i="1"/>
  <c r="C19" i="1"/>
  <c r="H11" i="1"/>
  <c r="G11" i="1"/>
  <c r="E11" i="1"/>
  <c r="D11" i="1"/>
  <c r="C11" i="1"/>
  <c r="H9" i="1"/>
  <c r="G9" i="1"/>
  <c r="E9" i="1"/>
  <c r="D9" i="1"/>
  <c r="C9" i="1"/>
  <c r="H7" i="1"/>
  <c r="G7" i="1"/>
  <c r="E7" i="1"/>
  <c r="D7" i="1"/>
  <c r="C7" i="1"/>
  <c r="H39" i="1"/>
  <c r="G39" i="1"/>
  <c r="E39" i="1"/>
  <c r="D39" i="1"/>
  <c r="C39" i="1"/>
  <c r="H18" i="1"/>
  <c r="G18" i="1"/>
  <c r="E18" i="1"/>
  <c r="D18" i="1"/>
  <c r="C18" i="1"/>
  <c r="H5" i="1"/>
  <c r="G5" i="1"/>
  <c r="E5" i="1"/>
  <c r="D5" i="1"/>
  <c r="C5" i="1"/>
  <c r="H33" i="1"/>
  <c r="G33" i="1"/>
  <c r="E33" i="1"/>
  <c r="D33" i="1"/>
  <c r="C33" i="1"/>
  <c r="H32" i="1"/>
  <c r="G32" i="1"/>
  <c r="E32" i="1"/>
  <c r="D32" i="1"/>
  <c r="C32" i="1"/>
  <c r="H15" i="1"/>
  <c r="G15" i="1"/>
  <c r="E15" i="1"/>
  <c r="D15" i="1"/>
  <c r="C15" i="1"/>
  <c r="H21" i="1"/>
  <c r="G21" i="1"/>
  <c r="E21" i="1"/>
  <c r="D21" i="1"/>
  <c r="C21" i="1"/>
  <c r="H34" i="1"/>
  <c r="G34" i="1"/>
  <c r="E34" i="1"/>
  <c r="D34" i="1"/>
  <c r="C34" i="1"/>
  <c r="H12" i="1"/>
  <c r="G12" i="1"/>
  <c r="E12" i="1"/>
  <c r="D12" i="1"/>
  <c r="C12" i="1"/>
</calcChain>
</file>

<file path=xl/sharedStrings.xml><?xml version="1.0" encoding="utf-8"?>
<sst xmlns="http://schemas.openxmlformats.org/spreadsheetml/2006/main" count="80" uniqueCount="73">
  <si>
    <t>gemiddelde</t>
  </si>
  <si>
    <t>wedstrijden</t>
  </si>
  <si>
    <t xml:space="preserve">totaalscore </t>
  </si>
  <si>
    <t>Totaal</t>
  </si>
  <si>
    <t>na correctie</t>
  </si>
  <si>
    <t>Bakker R.</t>
  </si>
  <si>
    <t>Roel</t>
  </si>
  <si>
    <t>Baks, A.</t>
  </si>
  <si>
    <t>Lex</t>
  </si>
  <si>
    <t xml:space="preserve">Barneveld van </t>
  </si>
  <si>
    <t>Jaap</t>
  </si>
  <si>
    <t>Beke ter F.T.O.M</t>
  </si>
  <si>
    <t>Frans</t>
  </si>
  <si>
    <t>Dijkhuis C.A.M.</t>
  </si>
  <si>
    <t>Chris</t>
  </si>
  <si>
    <t>Dongeren van</t>
  </si>
  <si>
    <t>Peter</t>
  </si>
  <si>
    <t>Duin van der H.J.</t>
  </si>
  <si>
    <t>Hennie</t>
  </si>
  <si>
    <t>Engbersen J.S.H.</t>
  </si>
  <si>
    <t>Johan</t>
  </si>
  <si>
    <t>Ganzeboom B.Th.</t>
  </si>
  <si>
    <t>Ben</t>
  </si>
  <si>
    <t>Groothedde F.J.</t>
  </si>
  <si>
    <t>Freddy</t>
  </si>
  <si>
    <t>Groothuis F.J.</t>
  </si>
  <si>
    <t>Heteren van G.</t>
  </si>
  <si>
    <t>Gerard</t>
  </si>
  <si>
    <t xml:space="preserve">Kleinluchtenbeld </t>
  </si>
  <si>
    <t>Freddie</t>
  </si>
  <si>
    <t>Kolner H.</t>
  </si>
  <si>
    <t>Harry</t>
  </si>
  <si>
    <t>Kupper J.G.H.M.</t>
  </si>
  <si>
    <t>Jan</t>
  </si>
  <si>
    <t>Lahaye E.W.H.</t>
  </si>
  <si>
    <t>Eric</t>
  </si>
  <si>
    <t>Lange de J.</t>
  </si>
  <si>
    <t>Jacques</t>
  </si>
  <si>
    <t>Lenderink J.H.</t>
  </si>
  <si>
    <t>Leus B.H.P.</t>
  </si>
  <si>
    <t>Ardie</t>
  </si>
  <si>
    <t>Loo van J.J.</t>
  </si>
  <si>
    <t>Maris H.J.</t>
  </si>
  <si>
    <t>Henk</t>
  </si>
  <si>
    <t>Piksen G.H.</t>
  </si>
  <si>
    <t>Gerrit</t>
  </si>
  <si>
    <t>Posma F.D.</t>
  </si>
  <si>
    <t>Fokke</t>
  </si>
  <si>
    <t>Rolloos B.</t>
  </si>
  <si>
    <t>Bernard</t>
  </si>
  <si>
    <t>Rooijen van A.B.J.</t>
  </si>
  <si>
    <t>Slotman R.G.</t>
  </si>
  <si>
    <t>Spierings J.</t>
  </si>
  <si>
    <t>Jens</t>
  </si>
  <si>
    <t>Toxopeus E.O.</t>
  </si>
  <si>
    <t>Onno</t>
  </si>
  <si>
    <t>Vellener R.L.</t>
  </si>
  <si>
    <t>Ruud</t>
  </si>
  <si>
    <t>Waveren van R.E.</t>
  </si>
  <si>
    <t>Rein</t>
  </si>
  <si>
    <t>Wester W.</t>
  </si>
  <si>
    <t>Wisse</t>
  </si>
  <si>
    <t>Woolderink J.J.</t>
  </si>
  <si>
    <t>Jozef</t>
  </si>
  <si>
    <t>Workel A.G.</t>
  </si>
  <si>
    <t>Ton</t>
  </si>
  <si>
    <t>Paridon van</t>
  </si>
  <si>
    <t>Hans</t>
  </si>
  <si>
    <t>Kuijt</t>
  </si>
  <si>
    <t>Brouwer</t>
  </si>
  <si>
    <t>Con</t>
  </si>
  <si>
    <t>Agteres</t>
  </si>
  <si>
    <t>Alfred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</si>
</sst>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Verdana"/>
      <family val="2"/>
    </font>
    <font>
      <sz val="8"/>
      <name val="Calibri"/>
      <family val="2"/>
      <scheme val="minor"/>
    </font>
    <font>
      <sz val="16"/>
      <color theme="1"/>
      <name val="Calibri (Hoofdtekst)"/>
    </font>
    <font>
      <b/>
      <sz val="14"/>
      <color theme="1"/>
      <name val="Calibri"/>
      <scheme val="minor"/>
    </font>
    <font>
      <sz val="14"/>
      <color theme="1"/>
      <name val="Calibri"/>
      <family val="2"/>
      <scheme val="minor"/>
    </font>
    <font>
      <b/>
      <sz val="14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textRotation="65"/>
    </xf>
    <xf numFmtId="0" fontId="0" fillId="0" borderId="1" xfId="0" applyBorder="1" applyAlignment="1">
      <alignment textRotation="65"/>
    </xf>
    <xf numFmtId="0" fontId="0" fillId="0" borderId="0" xfId="0" applyAlignment="1">
      <alignment textRotation="56"/>
    </xf>
    <xf numFmtId="0" fontId="0" fillId="0" borderId="1" xfId="0" applyBorder="1" applyAlignment="1"/>
    <xf numFmtId="0" fontId="1" fillId="0" borderId="1" xfId="0" applyFont="1" applyBorder="1" applyAlignment="1"/>
    <xf numFmtId="0" fontId="2" fillId="0" borderId="1" xfId="0" applyFont="1" applyBorder="1"/>
    <xf numFmtId="0" fontId="0" fillId="2" borderId="1" xfId="0" applyFill="1" applyBorder="1"/>
    <xf numFmtId="0" fontId="2" fillId="0" borderId="1" xfId="0" applyFont="1" applyBorder="1" applyProtection="1">
      <protection locked="0"/>
    </xf>
    <xf numFmtId="0" fontId="0" fillId="0" borderId="1" xfId="0" applyFill="1" applyBorder="1"/>
    <xf numFmtId="0" fontId="2" fillId="0" borderId="2" xfId="0" applyFont="1" applyBorder="1"/>
    <xf numFmtId="0" fontId="0" fillId="0" borderId="2" xfId="0" applyBorder="1"/>
    <xf numFmtId="0" fontId="2" fillId="0" borderId="1" xfId="0" applyFont="1" applyFill="1" applyBorder="1"/>
    <xf numFmtId="0" fontId="0" fillId="0" borderId="0" xfId="0" applyBorder="1" applyAlignment="1"/>
    <xf numFmtId="0" fontId="0" fillId="0" borderId="0" xfId="0" applyBorder="1"/>
    <xf numFmtId="16" fontId="0" fillId="0" borderId="1" xfId="0" applyNumberFormat="1" applyBorder="1" applyAlignment="1">
      <alignment textRotation="65"/>
    </xf>
    <xf numFmtId="15" fontId="4" fillId="0" borderId="1" xfId="0" applyNumberFormat="1" applyFont="1" applyBorder="1" applyAlignment="1">
      <alignment vertical="center"/>
    </xf>
    <xf numFmtId="2" fontId="5" fillId="0" borderId="1" xfId="0" applyNumberFormat="1" applyFont="1" applyBorder="1"/>
    <xf numFmtId="2" fontId="5" fillId="0" borderId="2" xfId="0" applyNumberFormat="1" applyFont="1" applyBorder="1"/>
    <xf numFmtId="0" fontId="6" fillId="0" borderId="1" xfId="0" applyFont="1" applyBorder="1"/>
    <xf numFmtId="0" fontId="7" fillId="0" borderId="1" xfId="0" applyFont="1" applyBorder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40"/>
  <sheetViews>
    <sheetView tabSelected="1" workbookViewId="0">
      <selection activeCell="D2" sqref="D2"/>
    </sheetView>
  </sheetViews>
  <sheetFormatPr baseColWidth="10" defaultRowHeight="16" x14ac:dyDescent="0.2"/>
  <cols>
    <col min="1" max="1" width="22.1640625" customWidth="1"/>
    <col min="2" max="2" width="12.5" customWidth="1"/>
    <col min="3" max="3" width="6.6640625" customWidth="1"/>
    <col min="4" max="5" width="5.33203125" customWidth="1"/>
    <col min="6" max="6" width="2.6640625" customWidth="1"/>
    <col min="7" max="32" width="5.33203125" customWidth="1"/>
  </cols>
  <sheetData>
    <row r="1" spans="1:33" ht="66" x14ac:dyDescent="0.2">
      <c r="A1" s="17">
        <v>42804</v>
      </c>
      <c r="B1" s="1"/>
      <c r="C1" s="2" t="s">
        <v>0</v>
      </c>
      <c r="D1" s="2" t="s">
        <v>1</v>
      </c>
      <c r="E1" s="2" t="s">
        <v>2</v>
      </c>
      <c r="F1" s="2"/>
      <c r="G1" s="3" t="s">
        <v>1</v>
      </c>
      <c r="H1" s="3" t="s">
        <v>3</v>
      </c>
      <c r="I1" s="3"/>
      <c r="J1" s="3">
        <v>1</v>
      </c>
      <c r="K1" s="3">
        <v>2</v>
      </c>
      <c r="L1" s="3">
        <v>3</v>
      </c>
      <c r="M1" s="3">
        <v>4</v>
      </c>
      <c r="N1" s="3">
        <v>5</v>
      </c>
      <c r="O1" s="3">
        <v>6</v>
      </c>
      <c r="P1" s="3">
        <v>7</v>
      </c>
      <c r="Q1" s="3">
        <v>8</v>
      </c>
      <c r="R1" s="3">
        <v>9</v>
      </c>
      <c r="S1" s="3">
        <v>10</v>
      </c>
      <c r="T1" s="3">
        <v>11</v>
      </c>
      <c r="U1" s="3">
        <v>12</v>
      </c>
      <c r="V1" s="3">
        <v>13</v>
      </c>
      <c r="W1" s="3">
        <v>14</v>
      </c>
      <c r="X1" s="3">
        <v>15</v>
      </c>
      <c r="Y1" s="3">
        <v>16</v>
      </c>
      <c r="Z1" s="3">
        <v>17</v>
      </c>
      <c r="AA1" s="16">
        <v>42797</v>
      </c>
      <c r="AB1" s="16">
        <v>42804</v>
      </c>
      <c r="AC1" s="3"/>
      <c r="AD1" s="14"/>
      <c r="AE1" s="14"/>
      <c r="AF1" s="14"/>
      <c r="AG1" s="4"/>
    </row>
    <row r="2" spans="1:33" x14ac:dyDescent="0.2">
      <c r="A2" s="1"/>
      <c r="B2" s="1"/>
      <c r="C2" s="5"/>
      <c r="D2" s="6" t="s">
        <v>4</v>
      </c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5"/>
      <c r="AE2" s="15"/>
      <c r="AF2" s="15"/>
    </row>
    <row r="3" spans="1:33" ht="25" customHeight="1" x14ac:dyDescent="0.25">
      <c r="A3" s="21" t="s">
        <v>64</v>
      </c>
      <c r="B3" s="21" t="s">
        <v>65</v>
      </c>
      <c r="C3" s="18">
        <f>E3/D3</f>
        <v>12.625</v>
      </c>
      <c r="D3" s="1">
        <f>COUNT(I3:AF3)-4</f>
        <v>8</v>
      </c>
      <c r="E3" s="1">
        <f>H3-T3-K3-W3-Z3</f>
        <v>101</v>
      </c>
      <c r="F3" s="1"/>
      <c r="G3" s="1">
        <f>COUNT(J3:AF3)</f>
        <v>12</v>
      </c>
      <c r="H3" s="1">
        <f>SUM(I3:AF3)</f>
        <v>128</v>
      </c>
      <c r="I3" s="1"/>
      <c r="J3" s="1"/>
      <c r="K3" s="8">
        <v>10</v>
      </c>
      <c r="L3" s="1">
        <v>14</v>
      </c>
      <c r="M3" s="1"/>
      <c r="N3" s="1">
        <v>15</v>
      </c>
      <c r="O3" s="1">
        <v>12</v>
      </c>
      <c r="P3" s="1">
        <v>12</v>
      </c>
      <c r="Q3" s="1">
        <v>12</v>
      </c>
      <c r="R3" s="1"/>
      <c r="S3" s="1">
        <v>10</v>
      </c>
      <c r="T3" s="8">
        <v>3</v>
      </c>
      <c r="U3" s="1">
        <v>13</v>
      </c>
      <c r="V3" s="1">
        <v>13</v>
      </c>
      <c r="W3" s="8">
        <v>9</v>
      </c>
      <c r="X3" s="1"/>
      <c r="Y3" s="1"/>
      <c r="Z3" s="8">
        <v>5</v>
      </c>
      <c r="AA3" s="1"/>
      <c r="AB3" s="1"/>
      <c r="AC3" s="1"/>
      <c r="AD3" s="15"/>
      <c r="AE3" s="15"/>
      <c r="AF3" s="15"/>
    </row>
    <row r="4" spans="1:33" ht="25" customHeight="1" x14ac:dyDescent="0.25">
      <c r="A4" s="7" t="s">
        <v>36</v>
      </c>
      <c r="B4" s="7" t="s">
        <v>37</v>
      </c>
      <c r="C4" s="18">
        <f>E4/D4</f>
        <v>12.4</v>
      </c>
      <c r="D4" s="1">
        <f>COUNT(I4:AF4)-4</f>
        <v>10</v>
      </c>
      <c r="E4" s="1">
        <f>H4-K4-N4-S4-AB4</f>
        <v>124</v>
      </c>
      <c r="F4" s="1"/>
      <c r="G4" s="1">
        <f>COUNT(J4:AF4)</f>
        <v>14</v>
      </c>
      <c r="H4" s="1">
        <f>SUM(I4:AF4)</f>
        <v>134</v>
      </c>
      <c r="I4" s="1"/>
      <c r="J4" s="1"/>
      <c r="K4" s="8">
        <v>1</v>
      </c>
      <c r="L4" s="1">
        <v>13</v>
      </c>
      <c r="M4" s="1">
        <v>11</v>
      </c>
      <c r="N4" s="8">
        <v>2</v>
      </c>
      <c r="O4" s="1">
        <v>15</v>
      </c>
      <c r="P4" s="1">
        <v>14</v>
      </c>
      <c r="Q4" s="10">
        <v>8</v>
      </c>
      <c r="R4" s="1">
        <v>11</v>
      </c>
      <c r="S4" s="8">
        <v>2</v>
      </c>
      <c r="T4" s="1">
        <v>15</v>
      </c>
      <c r="U4" s="1">
        <v>11</v>
      </c>
      <c r="V4" s="1"/>
      <c r="W4" s="1"/>
      <c r="X4" s="1">
        <v>14</v>
      </c>
      <c r="Y4" s="1">
        <v>12</v>
      </c>
      <c r="Z4" s="1"/>
      <c r="AA4" s="1"/>
      <c r="AB4" s="8">
        <v>5</v>
      </c>
      <c r="AC4" s="1"/>
      <c r="AD4" s="15"/>
      <c r="AE4" s="15"/>
      <c r="AF4" s="15"/>
    </row>
    <row r="5" spans="1:33" ht="25" customHeight="1" x14ac:dyDescent="0.25">
      <c r="A5" s="7" t="s">
        <v>17</v>
      </c>
      <c r="B5" s="7" t="s">
        <v>18</v>
      </c>
      <c r="C5" s="18">
        <f>E5/D5</f>
        <v>12.222222222222221</v>
      </c>
      <c r="D5" s="1">
        <f>COUNT(I5:AF5)-4</f>
        <v>9</v>
      </c>
      <c r="E5" s="1">
        <f>H5-T5-P5-V5-AA5</f>
        <v>110</v>
      </c>
      <c r="F5" s="1"/>
      <c r="G5" s="1">
        <f>COUNT(J5:AF5)</f>
        <v>13</v>
      </c>
      <c r="H5" s="1">
        <f>SUM(I5:AF5)</f>
        <v>146</v>
      </c>
      <c r="I5" s="1"/>
      <c r="J5" s="1"/>
      <c r="K5" s="1">
        <v>14</v>
      </c>
      <c r="L5" s="1">
        <v>11</v>
      </c>
      <c r="M5" s="1"/>
      <c r="N5" s="1"/>
      <c r="O5" s="1">
        <v>14</v>
      </c>
      <c r="P5" s="8">
        <v>10</v>
      </c>
      <c r="Q5" s="1">
        <v>11</v>
      </c>
      <c r="R5" s="1">
        <v>12</v>
      </c>
      <c r="S5" s="1">
        <v>14</v>
      </c>
      <c r="T5" s="8">
        <v>7</v>
      </c>
      <c r="U5" s="1"/>
      <c r="V5" s="8">
        <v>10</v>
      </c>
      <c r="W5" s="1">
        <v>12</v>
      </c>
      <c r="X5" s="1">
        <v>11</v>
      </c>
      <c r="Y5" s="10">
        <v>11</v>
      </c>
      <c r="Z5" s="1"/>
      <c r="AA5" s="8">
        <v>9</v>
      </c>
      <c r="AB5" s="1"/>
      <c r="AC5" s="1"/>
      <c r="AD5" s="15"/>
      <c r="AE5" s="15"/>
      <c r="AF5" s="15"/>
    </row>
    <row r="6" spans="1:33" ht="25" customHeight="1" x14ac:dyDescent="0.25">
      <c r="A6" s="7" t="s">
        <v>38</v>
      </c>
      <c r="B6" s="7" t="s">
        <v>33</v>
      </c>
      <c r="C6" s="18">
        <f>E6/D6</f>
        <v>11.416666666666666</v>
      </c>
      <c r="D6" s="1">
        <f>COUNT(I6:AF6)-4</f>
        <v>12</v>
      </c>
      <c r="E6" s="1">
        <f>H6-U6-S6-O6-Z6</f>
        <v>137</v>
      </c>
      <c r="F6" s="1"/>
      <c r="G6" s="1">
        <f>COUNT(J6:AF6)</f>
        <v>16</v>
      </c>
      <c r="H6" s="1">
        <f>SUM(I6:AF6)</f>
        <v>155</v>
      </c>
      <c r="I6" s="1"/>
      <c r="J6" s="10">
        <v>9</v>
      </c>
      <c r="K6" s="1">
        <v>11</v>
      </c>
      <c r="L6" s="1">
        <v>12</v>
      </c>
      <c r="M6" s="1">
        <v>10</v>
      </c>
      <c r="N6" s="1">
        <v>10</v>
      </c>
      <c r="O6" s="8">
        <v>6</v>
      </c>
      <c r="P6" s="1">
        <v>11</v>
      </c>
      <c r="Q6" s="1">
        <v>14</v>
      </c>
      <c r="R6" s="1">
        <v>14</v>
      </c>
      <c r="S6" s="8">
        <v>3</v>
      </c>
      <c r="T6" s="1">
        <v>13</v>
      </c>
      <c r="U6" s="8">
        <v>3</v>
      </c>
      <c r="V6" s="1">
        <v>11</v>
      </c>
      <c r="W6" s="1"/>
      <c r="X6" s="10">
        <v>8</v>
      </c>
      <c r="Y6" s="1"/>
      <c r="Z6" s="8">
        <v>6</v>
      </c>
      <c r="AA6" s="1"/>
      <c r="AB6" s="1">
        <v>14</v>
      </c>
      <c r="AC6" s="1"/>
      <c r="AD6" s="15"/>
      <c r="AE6" s="15"/>
      <c r="AF6" s="15"/>
    </row>
    <row r="7" spans="1:33" ht="25" customHeight="1" x14ac:dyDescent="0.25">
      <c r="A7" s="7" t="s">
        <v>23</v>
      </c>
      <c r="B7" s="7" t="s">
        <v>24</v>
      </c>
      <c r="C7" s="18">
        <f>E7/D7</f>
        <v>11.363636363636363</v>
      </c>
      <c r="D7" s="1">
        <f>COUNT(I7:AF7)-4</f>
        <v>11</v>
      </c>
      <c r="E7" s="1">
        <f>H7-K7-12-V7-Y7</f>
        <v>125</v>
      </c>
      <c r="F7" s="1"/>
      <c r="G7" s="1">
        <f>COUNT(J7:AF7)</f>
        <v>15</v>
      </c>
      <c r="H7" s="1">
        <f>SUM(I7:AF7)</f>
        <v>147</v>
      </c>
      <c r="I7" s="1"/>
      <c r="J7" s="1"/>
      <c r="K7" s="8">
        <v>0</v>
      </c>
      <c r="L7" s="1">
        <v>8</v>
      </c>
      <c r="M7" s="1"/>
      <c r="N7" s="1">
        <v>7</v>
      </c>
      <c r="O7" s="8">
        <v>5</v>
      </c>
      <c r="P7" s="1"/>
      <c r="Q7" s="1">
        <v>13</v>
      </c>
      <c r="R7" s="1">
        <v>13</v>
      </c>
      <c r="S7" s="1">
        <v>13</v>
      </c>
      <c r="T7" s="1"/>
      <c r="U7" s="1">
        <v>15</v>
      </c>
      <c r="V7" s="8">
        <v>5</v>
      </c>
      <c r="W7" s="1">
        <v>10</v>
      </c>
      <c r="X7" s="1">
        <v>13</v>
      </c>
      <c r="Y7" s="8">
        <v>5</v>
      </c>
      <c r="Z7" s="1">
        <v>15</v>
      </c>
      <c r="AA7" s="1">
        <v>15</v>
      </c>
      <c r="AB7" s="1">
        <v>10</v>
      </c>
      <c r="AC7" s="1"/>
      <c r="AD7" s="15"/>
      <c r="AE7" s="15"/>
      <c r="AF7" s="15"/>
    </row>
    <row r="8" spans="1:33" ht="25" customHeight="1" x14ac:dyDescent="0.25">
      <c r="A8" s="7" t="s">
        <v>32</v>
      </c>
      <c r="B8" s="7" t="s">
        <v>33</v>
      </c>
      <c r="C8" s="18">
        <f>E8/D8</f>
        <v>11.363636363636363</v>
      </c>
      <c r="D8" s="1">
        <f>COUNT(I8:AF8)-4</f>
        <v>11</v>
      </c>
      <c r="E8" s="1">
        <f>H8-U8-V8-W8-R8</f>
        <v>125</v>
      </c>
      <c r="F8" s="1"/>
      <c r="G8" s="1">
        <f>COUNT(J8:AF8)</f>
        <v>15</v>
      </c>
      <c r="H8" s="1">
        <f>SUM(I8:AF8)</f>
        <v>155</v>
      </c>
      <c r="I8" s="1"/>
      <c r="J8" s="1"/>
      <c r="K8" s="1">
        <v>12</v>
      </c>
      <c r="L8" s="1"/>
      <c r="M8" s="1">
        <v>13</v>
      </c>
      <c r="N8" s="1">
        <v>11</v>
      </c>
      <c r="O8" s="1">
        <v>9</v>
      </c>
      <c r="P8" s="1">
        <v>9</v>
      </c>
      <c r="Q8" s="1">
        <v>9</v>
      </c>
      <c r="R8" s="8">
        <v>9</v>
      </c>
      <c r="S8" s="1"/>
      <c r="T8" s="1">
        <v>14</v>
      </c>
      <c r="U8" s="8">
        <v>6</v>
      </c>
      <c r="V8" s="8">
        <v>7</v>
      </c>
      <c r="W8" s="8">
        <v>8</v>
      </c>
      <c r="X8" s="1">
        <v>15</v>
      </c>
      <c r="Y8" s="1">
        <v>9</v>
      </c>
      <c r="Z8" s="1">
        <v>13</v>
      </c>
      <c r="AA8" s="1"/>
      <c r="AB8" s="1">
        <v>11</v>
      </c>
      <c r="AC8" s="1"/>
      <c r="AD8" s="15"/>
      <c r="AE8" s="15"/>
      <c r="AF8" s="15"/>
    </row>
    <row r="9" spans="1:33" ht="25" customHeight="1" x14ac:dyDescent="0.25">
      <c r="A9" s="7" t="s">
        <v>25</v>
      </c>
      <c r="B9" s="7" t="s">
        <v>12</v>
      </c>
      <c r="C9" s="18">
        <f>E9/D9</f>
        <v>10.909090909090908</v>
      </c>
      <c r="D9" s="1">
        <f>COUNT(I9:AF9)-4</f>
        <v>11</v>
      </c>
      <c r="E9" s="1">
        <f>H9-AA9-K9-T9-AB9</f>
        <v>120</v>
      </c>
      <c r="F9" s="1"/>
      <c r="G9" s="1">
        <f>COUNT(J9:AF9)</f>
        <v>15</v>
      </c>
      <c r="H9" s="1">
        <f>SUM(I9:AF9)</f>
        <v>132</v>
      </c>
      <c r="I9" s="1"/>
      <c r="J9" s="1"/>
      <c r="K9" s="8">
        <v>4</v>
      </c>
      <c r="L9" s="10">
        <v>7</v>
      </c>
      <c r="M9" s="1">
        <v>12</v>
      </c>
      <c r="N9" s="1">
        <v>13</v>
      </c>
      <c r="O9" s="1">
        <v>13</v>
      </c>
      <c r="P9" s="1">
        <v>13</v>
      </c>
      <c r="Q9" s="1"/>
      <c r="R9" s="1">
        <v>8</v>
      </c>
      <c r="S9" s="10">
        <v>5</v>
      </c>
      <c r="T9" s="8">
        <v>5</v>
      </c>
      <c r="U9" s="1">
        <v>12</v>
      </c>
      <c r="V9" s="1">
        <v>12</v>
      </c>
      <c r="W9" s="1"/>
      <c r="X9" s="1"/>
      <c r="Y9" s="1">
        <v>13</v>
      </c>
      <c r="Z9" s="1">
        <v>12</v>
      </c>
      <c r="AA9" s="8">
        <v>2</v>
      </c>
      <c r="AB9" s="8">
        <v>1</v>
      </c>
      <c r="AC9" s="1"/>
      <c r="AD9" s="15"/>
      <c r="AE9" s="15"/>
      <c r="AF9" s="15"/>
    </row>
    <row r="10" spans="1:33" ht="25" customHeight="1" x14ac:dyDescent="0.25">
      <c r="A10" s="9" t="s">
        <v>34</v>
      </c>
      <c r="B10" s="9" t="s">
        <v>35</v>
      </c>
      <c r="C10" s="18">
        <f>E10/D10</f>
        <v>10.666666666666666</v>
      </c>
      <c r="D10" s="1">
        <f>COUNT(I10:AF10)-4</f>
        <v>12</v>
      </c>
      <c r="E10" s="1">
        <f>H10-Z10-R10-S10-T10</f>
        <v>128</v>
      </c>
      <c r="F10" s="1"/>
      <c r="G10" s="1">
        <f>COUNT(J10:AF10)</f>
        <v>16</v>
      </c>
      <c r="H10" s="1">
        <f>SUM(I10:AF10)</f>
        <v>145</v>
      </c>
      <c r="I10" s="1"/>
      <c r="J10" s="1">
        <v>11</v>
      </c>
      <c r="K10" s="1">
        <v>7</v>
      </c>
      <c r="L10" s="1">
        <v>10</v>
      </c>
      <c r="M10" s="1">
        <v>9</v>
      </c>
      <c r="N10" s="1">
        <v>14</v>
      </c>
      <c r="O10" s="1">
        <v>11</v>
      </c>
      <c r="P10" s="1">
        <v>15</v>
      </c>
      <c r="Q10" s="10">
        <v>7</v>
      </c>
      <c r="R10" s="8">
        <v>4</v>
      </c>
      <c r="S10" s="8">
        <v>4</v>
      </c>
      <c r="T10" s="8">
        <v>6</v>
      </c>
      <c r="U10" s="1">
        <v>14</v>
      </c>
      <c r="V10" s="1"/>
      <c r="W10" s="1"/>
      <c r="X10" s="1"/>
      <c r="Y10" s="1">
        <v>14</v>
      </c>
      <c r="Z10" s="8">
        <v>3</v>
      </c>
      <c r="AA10" s="1">
        <v>7</v>
      </c>
      <c r="AB10" s="1">
        <v>9</v>
      </c>
      <c r="AC10" s="1"/>
      <c r="AD10" s="15"/>
      <c r="AE10" s="15"/>
      <c r="AF10" s="15"/>
    </row>
    <row r="11" spans="1:33" ht="25" customHeight="1" x14ac:dyDescent="0.25">
      <c r="A11" s="7" t="s">
        <v>26</v>
      </c>
      <c r="B11" s="7" t="s">
        <v>27</v>
      </c>
      <c r="C11" s="18">
        <f>E11/D11</f>
        <v>10.25</v>
      </c>
      <c r="D11" s="1">
        <f>COUNT(I11:AF11)-2</f>
        <v>8</v>
      </c>
      <c r="E11" s="1">
        <f>H11-Q11-L11</f>
        <v>82</v>
      </c>
      <c r="F11" s="1"/>
      <c r="G11" s="1">
        <f>COUNT(J11:AF11)</f>
        <v>10</v>
      </c>
      <c r="H11" s="1">
        <f>SUM(I11:AF11)</f>
        <v>93</v>
      </c>
      <c r="I11" s="1"/>
      <c r="J11" s="1">
        <v>15</v>
      </c>
      <c r="K11" s="1">
        <v>13</v>
      </c>
      <c r="L11" s="8">
        <v>6</v>
      </c>
      <c r="M11" s="1">
        <v>7</v>
      </c>
      <c r="N11" s="1"/>
      <c r="O11" s="1">
        <v>10</v>
      </c>
      <c r="P11" s="1"/>
      <c r="Q11" s="8">
        <v>5</v>
      </c>
      <c r="R11" s="1">
        <v>10</v>
      </c>
      <c r="S11" s="1">
        <v>8</v>
      </c>
      <c r="T11" s="1">
        <v>9</v>
      </c>
      <c r="U11" s="1"/>
      <c r="V11" s="1"/>
      <c r="W11" s="1"/>
      <c r="X11" s="1">
        <v>10</v>
      </c>
      <c r="Y11" s="1"/>
      <c r="Z11" s="1"/>
      <c r="AA11" s="1"/>
      <c r="AB11" s="1"/>
      <c r="AC11" s="1"/>
      <c r="AD11" s="15"/>
      <c r="AE11" s="15"/>
      <c r="AF11" s="15"/>
    </row>
    <row r="12" spans="1:33" ht="25" customHeight="1" x14ac:dyDescent="0.25">
      <c r="A12" s="7" t="s">
        <v>5</v>
      </c>
      <c r="B12" s="7" t="s">
        <v>6</v>
      </c>
      <c r="C12" s="18">
        <f>E12/D12</f>
        <v>8.5</v>
      </c>
      <c r="D12" s="1">
        <f>COUNT(I12:AF12)-4</f>
        <v>8</v>
      </c>
      <c r="E12" s="1">
        <f>H12-S12-U12-T12-V12</f>
        <v>68</v>
      </c>
      <c r="F12" s="1"/>
      <c r="G12" s="1">
        <f>COUNT(J12:AF12)</f>
        <v>12</v>
      </c>
      <c r="H12" s="1">
        <f>SUM(I12:AF12)</f>
        <v>75</v>
      </c>
      <c r="I12" s="1"/>
      <c r="J12" s="1">
        <v>8</v>
      </c>
      <c r="K12" s="1">
        <v>15</v>
      </c>
      <c r="L12" s="1">
        <v>9</v>
      </c>
      <c r="M12" s="1">
        <v>14</v>
      </c>
      <c r="N12" s="1">
        <v>4</v>
      </c>
      <c r="O12" s="1"/>
      <c r="P12" s="1"/>
      <c r="Q12" s="1">
        <v>10</v>
      </c>
      <c r="R12" s="1"/>
      <c r="S12" s="8">
        <v>1</v>
      </c>
      <c r="T12" s="8">
        <v>2</v>
      </c>
      <c r="U12" s="8">
        <v>1</v>
      </c>
      <c r="V12" s="8">
        <v>3</v>
      </c>
      <c r="W12" s="1">
        <v>4</v>
      </c>
      <c r="X12" s="1"/>
      <c r="Y12" s="1"/>
      <c r="Z12" s="1">
        <v>4</v>
      </c>
      <c r="AA12" s="1"/>
      <c r="AB12" s="1"/>
      <c r="AC12" s="1"/>
      <c r="AD12" s="15"/>
      <c r="AE12" s="15"/>
      <c r="AF12" s="15"/>
    </row>
    <row r="13" spans="1:33" ht="25" customHeight="1" x14ac:dyDescent="0.25">
      <c r="A13" s="7" t="s">
        <v>30</v>
      </c>
      <c r="B13" s="7" t="s">
        <v>31</v>
      </c>
      <c r="C13" s="18">
        <f>E13/D13</f>
        <v>8.125</v>
      </c>
      <c r="D13" s="1">
        <f>COUNT(I13:AF13)</f>
        <v>8</v>
      </c>
      <c r="E13" s="1">
        <f>H13</f>
        <v>65</v>
      </c>
      <c r="F13" s="1"/>
      <c r="G13" s="1">
        <f>COUNT(J13:AF13)</f>
        <v>8</v>
      </c>
      <c r="H13" s="1">
        <f>SUM(I13:AF13)</f>
        <v>65</v>
      </c>
      <c r="I13" s="1"/>
      <c r="J13" s="1">
        <v>14</v>
      </c>
      <c r="K13" s="1"/>
      <c r="L13" s="1"/>
      <c r="M13" s="1"/>
      <c r="N13" s="1"/>
      <c r="O13" s="1"/>
      <c r="P13" s="1"/>
      <c r="Q13" s="1">
        <v>3</v>
      </c>
      <c r="R13" s="1"/>
      <c r="S13" s="1">
        <v>9</v>
      </c>
      <c r="T13" s="1">
        <v>11</v>
      </c>
      <c r="U13" s="1">
        <v>9</v>
      </c>
      <c r="V13" s="1">
        <v>4</v>
      </c>
      <c r="W13" s="1"/>
      <c r="X13" s="1">
        <v>2</v>
      </c>
      <c r="Y13" s="1"/>
      <c r="Z13" s="1"/>
      <c r="AA13" s="1"/>
      <c r="AB13" s="1">
        <v>13</v>
      </c>
      <c r="AC13" s="1"/>
      <c r="AD13" s="15"/>
      <c r="AE13" s="15"/>
      <c r="AF13" s="15"/>
    </row>
    <row r="14" spans="1:33" ht="25" customHeight="1" x14ac:dyDescent="0.25">
      <c r="A14" s="7" t="s">
        <v>48</v>
      </c>
      <c r="B14" s="7" t="s">
        <v>49</v>
      </c>
      <c r="C14" s="18">
        <f>E14/D14</f>
        <v>7.25</v>
      </c>
      <c r="D14" s="1">
        <f>COUNT(I14:AF14)</f>
        <v>8</v>
      </c>
      <c r="E14" s="1">
        <f>H14</f>
        <v>58</v>
      </c>
      <c r="F14" s="1"/>
      <c r="G14" s="1">
        <f>COUNT(J14:AF14)</f>
        <v>8</v>
      </c>
      <c r="H14" s="1">
        <f>SUM(I14:AF14)</f>
        <v>58</v>
      </c>
      <c r="I14" s="1"/>
      <c r="J14" s="1"/>
      <c r="K14" s="1"/>
      <c r="L14" s="1"/>
      <c r="M14" s="1"/>
      <c r="N14" s="1">
        <v>12</v>
      </c>
      <c r="O14" s="1"/>
      <c r="P14" s="1"/>
      <c r="Q14" s="1"/>
      <c r="R14" s="1">
        <v>5</v>
      </c>
      <c r="S14" s="1">
        <v>12</v>
      </c>
      <c r="T14" s="1"/>
      <c r="U14" s="1"/>
      <c r="V14" s="1"/>
      <c r="W14" s="1">
        <v>3</v>
      </c>
      <c r="X14" s="1">
        <v>6</v>
      </c>
      <c r="Y14" s="1"/>
      <c r="Z14" s="1">
        <v>8</v>
      </c>
      <c r="AA14" s="1">
        <v>5</v>
      </c>
      <c r="AB14" s="1">
        <v>7</v>
      </c>
      <c r="AC14" s="1"/>
      <c r="AD14" s="15"/>
      <c r="AE14" s="15"/>
      <c r="AF14" s="15"/>
    </row>
    <row r="15" spans="1:33" ht="25" customHeight="1" x14ac:dyDescent="0.25">
      <c r="A15" s="7" t="s">
        <v>11</v>
      </c>
      <c r="B15" s="7" t="s">
        <v>12</v>
      </c>
      <c r="C15" s="18">
        <f>E15/D15</f>
        <v>6.125</v>
      </c>
      <c r="D15" s="1">
        <f>COUNT(I15:AF15)</f>
        <v>8</v>
      </c>
      <c r="E15" s="1">
        <f>H15</f>
        <v>49</v>
      </c>
      <c r="F15" s="1"/>
      <c r="G15" s="1">
        <f>COUNT(J15:AF15)</f>
        <v>8</v>
      </c>
      <c r="H15" s="1">
        <f>SUM(I15:AF15)</f>
        <v>49</v>
      </c>
      <c r="I15" s="1"/>
      <c r="J15" s="1"/>
      <c r="K15" s="1">
        <v>5</v>
      </c>
      <c r="L15" s="1"/>
      <c r="M15" s="1"/>
      <c r="N15" s="1">
        <v>6</v>
      </c>
      <c r="O15" s="1">
        <v>4</v>
      </c>
      <c r="P15" s="1">
        <v>7</v>
      </c>
      <c r="Q15" s="1">
        <v>6</v>
      </c>
      <c r="R15" s="1">
        <v>15</v>
      </c>
      <c r="S15" s="1">
        <v>6</v>
      </c>
      <c r="T15" s="1">
        <v>0</v>
      </c>
      <c r="U15" s="1"/>
      <c r="V15" s="1"/>
      <c r="W15" s="1"/>
      <c r="X15" s="1"/>
      <c r="Y15" s="1"/>
      <c r="Z15" s="1"/>
      <c r="AA15" s="1"/>
      <c r="AB15" s="1"/>
      <c r="AC15" s="1"/>
      <c r="AD15" s="15"/>
      <c r="AE15" s="15"/>
      <c r="AF15" s="15"/>
    </row>
    <row r="16" spans="1:33" ht="25" customHeight="1" x14ac:dyDescent="0.25">
      <c r="A16" s="7" t="s">
        <v>41</v>
      </c>
      <c r="B16" s="7" t="s">
        <v>20</v>
      </c>
      <c r="C16" s="18">
        <f>E16/D16</f>
        <v>5.5</v>
      </c>
      <c r="D16" s="1">
        <f>COUNT(I16:AF16)</f>
        <v>8</v>
      </c>
      <c r="E16" s="1">
        <f>H16</f>
        <v>44</v>
      </c>
      <c r="F16" s="1"/>
      <c r="G16" s="1">
        <f>COUNT(J16:AF16)</f>
        <v>8</v>
      </c>
      <c r="H16" s="1">
        <f>SUM(I16:AF16)</f>
        <v>44</v>
      </c>
      <c r="I16" s="1"/>
      <c r="J16" s="1"/>
      <c r="K16" s="1"/>
      <c r="L16" s="1"/>
      <c r="M16" s="1">
        <v>6</v>
      </c>
      <c r="N16" s="1">
        <v>3</v>
      </c>
      <c r="O16" s="1"/>
      <c r="P16" s="1">
        <v>8</v>
      </c>
      <c r="Q16" s="1"/>
      <c r="R16" s="1">
        <v>3</v>
      </c>
      <c r="S16" s="1"/>
      <c r="T16" s="1">
        <v>0</v>
      </c>
      <c r="U16" s="1">
        <v>5</v>
      </c>
      <c r="V16" s="1">
        <v>8</v>
      </c>
      <c r="W16" s="1">
        <v>11</v>
      </c>
      <c r="X16" s="1"/>
      <c r="Y16" s="1"/>
      <c r="Z16" s="1"/>
      <c r="AA16" s="1"/>
      <c r="AB16" s="1"/>
      <c r="AC16" s="1"/>
      <c r="AD16" s="15"/>
      <c r="AE16" s="15"/>
      <c r="AF16" s="15"/>
    </row>
    <row r="17" spans="1:32" ht="25" customHeight="1" x14ac:dyDescent="0.25">
      <c r="A17" s="7" t="s">
        <v>44</v>
      </c>
      <c r="B17" s="7" t="s">
        <v>45</v>
      </c>
      <c r="C17" s="18">
        <f>E17/D17</f>
        <v>5.25</v>
      </c>
      <c r="D17" s="1">
        <f>COUNT(I17:AF17)-1</f>
        <v>8</v>
      </c>
      <c r="E17" s="1">
        <f>H17</f>
        <v>42</v>
      </c>
      <c r="F17" s="1"/>
      <c r="G17" s="1">
        <f>COUNT(J17:AF17)</f>
        <v>9</v>
      </c>
      <c r="H17" s="1">
        <f>SUM(I17:AF17)</f>
        <v>42</v>
      </c>
      <c r="I17" s="1"/>
      <c r="J17" s="1">
        <v>7</v>
      </c>
      <c r="K17" s="8">
        <v>0</v>
      </c>
      <c r="L17" s="1"/>
      <c r="M17" s="1"/>
      <c r="N17" s="1"/>
      <c r="O17" s="1"/>
      <c r="P17" s="1"/>
      <c r="Q17" s="1"/>
      <c r="R17" s="1"/>
      <c r="S17" s="1"/>
      <c r="T17" s="1"/>
      <c r="U17" s="1">
        <v>2</v>
      </c>
      <c r="V17" s="1"/>
      <c r="W17" s="1">
        <v>5</v>
      </c>
      <c r="X17" s="1">
        <v>3</v>
      </c>
      <c r="Y17" s="1">
        <v>7</v>
      </c>
      <c r="Z17" s="1">
        <v>2</v>
      </c>
      <c r="AA17" s="1">
        <v>1</v>
      </c>
      <c r="AB17" s="1">
        <v>15</v>
      </c>
      <c r="AC17" s="1"/>
      <c r="AD17" s="15"/>
      <c r="AE17" s="15"/>
      <c r="AF17" s="15"/>
    </row>
    <row r="18" spans="1:32" ht="25" customHeight="1" x14ac:dyDescent="0.25">
      <c r="A18" s="7" t="s">
        <v>19</v>
      </c>
      <c r="B18" s="7" t="s">
        <v>20</v>
      </c>
      <c r="C18" s="18">
        <f>E18/D18</f>
        <v>10.285714285714286</v>
      </c>
      <c r="D18" s="1">
        <f>COUNT(I18:AF18)</f>
        <v>7</v>
      </c>
      <c r="E18" s="1">
        <f>H18</f>
        <v>72</v>
      </c>
      <c r="F18" s="1"/>
      <c r="G18" s="1">
        <f>COUNT(J18:AF18)</f>
        <v>7</v>
      </c>
      <c r="H18" s="1">
        <f>SUM(I18:AF18)</f>
        <v>72</v>
      </c>
      <c r="I18" s="1"/>
      <c r="J18" s="1"/>
      <c r="K18" s="1"/>
      <c r="L18" s="1"/>
      <c r="M18" s="1">
        <v>15</v>
      </c>
      <c r="N18" s="1">
        <v>8</v>
      </c>
      <c r="O18" s="1"/>
      <c r="P18" s="1"/>
      <c r="Q18" s="1">
        <v>15</v>
      </c>
      <c r="R18" s="1">
        <v>7</v>
      </c>
      <c r="S18" s="1">
        <v>15</v>
      </c>
      <c r="T18" s="1">
        <v>0</v>
      </c>
      <c r="U18" s="1"/>
      <c r="V18" s="1"/>
      <c r="W18" s="1"/>
      <c r="X18" s="1"/>
      <c r="Y18" s="1"/>
      <c r="Z18" s="1"/>
      <c r="AA18" s="1"/>
      <c r="AB18" s="1">
        <v>12</v>
      </c>
      <c r="AC18" s="1"/>
      <c r="AD18" s="15"/>
      <c r="AE18" s="15"/>
      <c r="AF18" s="15"/>
    </row>
    <row r="19" spans="1:32" ht="25" customHeight="1" x14ac:dyDescent="0.25">
      <c r="A19" s="7" t="s">
        <v>28</v>
      </c>
      <c r="B19" s="7" t="s">
        <v>29</v>
      </c>
      <c r="C19" s="18">
        <f>E19/D19</f>
        <v>8.1428571428571423</v>
      </c>
      <c r="D19" s="1">
        <f>COUNT(I19:AF19)</f>
        <v>7</v>
      </c>
      <c r="E19" s="1">
        <f>H19</f>
        <v>57</v>
      </c>
      <c r="F19" s="1"/>
      <c r="G19" s="1">
        <f>COUNT(J19:AF19)</f>
        <v>7</v>
      </c>
      <c r="H19" s="1">
        <f>SUM(I19:AF19)</f>
        <v>57</v>
      </c>
      <c r="I19" s="1"/>
      <c r="J19" s="1">
        <v>10</v>
      </c>
      <c r="K19" s="1">
        <v>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2</v>
      </c>
      <c r="W19" s="1"/>
      <c r="X19" s="1"/>
      <c r="Y19" s="1">
        <v>10</v>
      </c>
      <c r="Z19" s="1">
        <v>9</v>
      </c>
      <c r="AA19" s="1">
        <v>14</v>
      </c>
      <c r="AB19" s="1">
        <v>3</v>
      </c>
      <c r="AC19" s="1"/>
      <c r="AD19" s="15"/>
      <c r="AE19" s="15"/>
      <c r="AF19" s="15"/>
    </row>
    <row r="20" spans="1:32" ht="25" customHeight="1" x14ac:dyDescent="0.25">
      <c r="A20" s="7" t="s">
        <v>54</v>
      </c>
      <c r="B20" s="7" t="s">
        <v>55</v>
      </c>
      <c r="C20" s="18">
        <f>E20/D20</f>
        <v>7.666666666666667</v>
      </c>
      <c r="D20" s="1">
        <f>COUNT(I20:AF20)</f>
        <v>6</v>
      </c>
      <c r="E20" s="1">
        <f>H20</f>
        <v>46</v>
      </c>
      <c r="F20" s="1"/>
      <c r="G20" s="1">
        <f>COUNT(J20:AF20)</f>
        <v>6</v>
      </c>
      <c r="H20" s="1">
        <f>SUM(I20:AF20)</f>
        <v>46</v>
      </c>
      <c r="I20" s="1"/>
      <c r="J20" s="1">
        <v>12</v>
      </c>
      <c r="K20" s="1"/>
      <c r="L20" s="1"/>
      <c r="M20" s="1"/>
      <c r="N20" s="1"/>
      <c r="O20" s="1"/>
      <c r="P20" s="1"/>
      <c r="Q20" s="1">
        <v>4</v>
      </c>
      <c r="R20" s="1"/>
      <c r="S20" s="1">
        <v>11</v>
      </c>
      <c r="T20" s="1">
        <v>10</v>
      </c>
      <c r="U20" s="1">
        <v>7</v>
      </c>
      <c r="V20" s="1"/>
      <c r="W20" s="1"/>
      <c r="X20" s="1"/>
      <c r="Y20" s="1"/>
      <c r="Z20" s="1"/>
      <c r="AA20" s="1"/>
      <c r="AB20" s="1">
        <v>2</v>
      </c>
      <c r="AC20" s="1"/>
      <c r="AD20" s="15"/>
      <c r="AE20" s="15"/>
      <c r="AF20" s="15"/>
    </row>
    <row r="21" spans="1:32" ht="25" customHeight="1" x14ac:dyDescent="0.25">
      <c r="A21" s="7" t="s">
        <v>9</v>
      </c>
      <c r="B21" s="7" t="s">
        <v>10</v>
      </c>
      <c r="C21" s="18">
        <f>E21/D21</f>
        <v>7.166666666666667</v>
      </c>
      <c r="D21" s="1">
        <f>COUNT(I21:AF21)</f>
        <v>6</v>
      </c>
      <c r="E21" s="1">
        <f>H21</f>
        <v>43</v>
      </c>
      <c r="F21" s="1"/>
      <c r="G21" s="1">
        <f>COUNT(J21:AF21)</f>
        <v>6</v>
      </c>
      <c r="H21" s="1">
        <f>SUM(I21:AF21)</f>
        <v>43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v>7</v>
      </c>
      <c r="T21" s="1">
        <v>0</v>
      </c>
      <c r="U21" s="1"/>
      <c r="V21" s="1">
        <v>6</v>
      </c>
      <c r="W21" s="1">
        <v>15</v>
      </c>
      <c r="X21" s="1">
        <v>5</v>
      </c>
      <c r="Y21" s="1"/>
      <c r="Z21" s="1"/>
      <c r="AA21" s="1">
        <v>10</v>
      </c>
      <c r="AB21" s="1"/>
      <c r="AC21" s="1"/>
      <c r="AD21" s="15"/>
      <c r="AE21" s="15"/>
      <c r="AF21" s="15"/>
    </row>
    <row r="22" spans="1:32" ht="25" customHeight="1" x14ac:dyDescent="0.25">
      <c r="A22" s="7" t="s">
        <v>51</v>
      </c>
      <c r="B22" s="7" t="s">
        <v>6</v>
      </c>
      <c r="C22" s="18">
        <f>E22/D22</f>
        <v>5.666666666666667</v>
      </c>
      <c r="D22" s="1">
        <f>COUNT(I22:AF22)</f>
        <v>6</v>
      </c>
      <c r="E22" s="1">
        <f>H22</f>
        <v>34</v>
      </c>
      <c r="F22" s="1"/>
      <c r="G22" s="1">
        <f>COUNT(J22:AF22)</f>
        <v>6</v>
      </c>
      <c r="H22" s="1">
        <f>SUM(I22:AF22)</f>
        <v>34</v>
      </c>
      <c r="I22" s="1"/>
      <c r="J22" s="1">
        <v>13</v>
      </c>
      <c r="K22" s="1"/>
      <c r="L22" s="1"/>
      <c r="M22" s="1"/>
      <c r="N22" s="1"/>
      <c r="O22" s="1">
        <v>7</v>
      </c>
      <c r="P22" s="1"/>
      <c r="Q22" s="1"/>
      <c r="R22" s="1">
        <v>2</v>
      </c>
      <c r="S22" s="1"/>
      <c r="T22" s="1">
        <v>0</v>
      </c>
      <c r="U22" s="1">
        <v>8</v>
      </c>
      <c r="V22" s="1"/>
      <c r="W22" s="1"/>
      <c r="X22" s="1">
        <v>4</v>
      </c>
      <c r="Y22" s="1"/>
      <c r="Z22" s="1"/>
      <c r="AA22" s="1"/>
      <c r="AB22" s="1"/>
      <c r="AC22" s="1"/>
      <c r="AD22" s="15"/>
      <c r="AE22" s="15"/>
      <c r="AF22" s="15"/>
    </row>
    <row r="23" spans="1:32" ht="25" customHeight="1" x14ac:dyDescent="0.25">
      <c r="A23" s="7" t="s">
        <v>42</v>
      </c>
      <c r="B23" s="7" t="s">
        <v>43</v>
      </c>
      <c r="C23" s="18">
        <f>E23/D23</f>
        <v>8.8000000000000007</v>
      </c>
      <c r="D23" s="1">
        <f>COUNT(I23:AF23)</f>
        <v>5</v>
      </c>
      <c r="E23" s="1">
        <f>H23</f>
        <v>44</v>
      </c>
      <c r="F23" s="1"/>
      <c r="G23" s="1">
        <f>COUNT(J23:AF23)</f>
        <v>5</v>
      </c>
      <c r="H23" s="1">
        <f>SUM(I23:AF23)</f>
        <v>44</v>
      </c>
      <c r="I23" s="1"/>
      <c r="J23" s="1">
        <v>5</v>
      </c>
      <c r="K23" s="1">
        <v>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9</v>
      </c>
      <c r="Y23" s="1">
        <v>15</v>
      </c>
      <c r="Z23" s="1">
        <v>7</v>
      </c>
      <c r="AA23" s="1"/>
      <c r="AB23" s="1"/>
      <c r="AC23" s="1"/>
      <c r="AD23" s="15"/>
      <c r="AE23" s="15"/>
      <c r="AF23" s="15"/>
    </row>
    <row r="24" spans="1:32" ht="25" customHeight="1" x14ac:dyDescent="0.25">
      <c r="A24" s="7" t="s">
        <v>46</v>
      </c>
      <c r="B24" s="7" t="s">
        <v>47</v>
      </c>
      <c r="C24" s="18">
        <f>E24/D24</f>
        <v>6.6</v>
      </c>
      <c r="D24" s="1">
        <f>COUNT(I24:AF24)</f>
        <v>5</v>
      </c>
      <c r="E24" s="1">
        <f>H24</f>
        <v>33</v>
      </c>
      <c r="F24" s="1"/>
      <c r="G24" s="1">
        <f>COUNT(J24:AF24)</f>
        <v>5</v>
      </c>
      <c r="H24" s="1">
        <f>SUM(I24:AF24)</f>
        <v>33</v>
      </c>
      <c r="I24" s="1"/>
      <c r="J24" s="1"/>
      <c r="K24" s="1">
        <v>3</v>
      </c>
      <c r="L24" s="1">
        <v>15</v>
      </c>
      <c r="M24" s="1"/>
      <c r="N24" s="1">
        <v>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v>6</v>
      </c>
      <c r="AB24" s="1">
        <v>4</v>
      </c>
      <c r="AC24" s="1"/>
      <c r="AD24" s="15"/>
      <c r="AE24" s="15"/>
      <c r="AF24" s="15"/>
    </row>
    <row r="25" spans="1:32" ht="25" customHeight="1" x14ac:dyDescent="0.25">
      <c r="A25" s="7" t="s">
        <v>50</v>
      </c>
      <c r="B25" s="7" t="s">
        <v>22</v>
      </c>
      <c r="C25" s="18">
        <f>E25/D25</f>
        <v>5.6</v>
      </c>
      <c r="D25" s="1">
        <f>COUNT(I25:AF25)</f>
        <v>5</v>
      </c>
      <c r="E25" s="1">
        <f>H25</f>
        <v>28</v>
      </c>
      <c r="F25" s="1"/>
      <c r="G25" s="1">
        <f>COUNT(J25:AF25)</f>
        <v>5</v>
      </c>
      <c r="H25" s="1">
        <f>SUM(I25:AF25)</f>
        <v>28</v>
      </c>
      <c r="I25" s="1"/>
      <c r="J25" s="1">
        <v>6</v>
      </c>
      <c r="K25" s="1">
        <v>2</v>
      </c>
      <c r="L25" s="1"/>
      <c r="M25" s="1">
        <v>8</v>
      </c>
      <c r="N25" s="1"/>
      <c r="O25" s="1">
        <v>8</v>
      </c>
      <c r="P25" s="1"/>
      <c r="Q25" s="1"/>
      <c r="R25" s="1"/>
      <c r="S25" s="1"/>
      <c r="T25" s="1">
        <v>4</v>
      </c>
      <c r="U25" s="1"/>
      <c r="V25" s="1"/>
      <c r="W25" s="1"/>
      <c r="X25" s="1"/>
      <c r="Y25" s="1"/>
      <c r="Z25" s="1"/>
      <c r="AA25" s="1"/>
      <c r="AB25" s="1"/>
      <c r="AC25" s="1"/>
      <c r="AD25" s="15"/>
      <c r="AE25" s="15"/>
      <c r="AF25" s="15"/>
    </row>
    <row r="26" spans="1:32" ht="25" customHeight="1" x14ac:dyDescent="0.25">
      <c r="A26" s="7" t="s">
        <v>58</v>
      </c>
      <c r="B26" s="7" t="s">
        <v>59</v>
      </c>
      <c r="C26" s="18">
        <f>E26/D26</f>
        <v>4</v>
      </c>
      <c r="D26" s="1">
        <f>COUNT(I26:AF26)</f>
        <v>5</v>
      </c>
      <c r="E26" s="1">
        <f>H26</f>
        <v>20</v>
      </c>
      <c r="F26" s="1"/>
      <c r="G26" s="1">
        <f>COUNT(J26:AF26)</f>
        <v>5</v>
      </c>
      <c r="H26" s="1">
        <f>SUM(I26:AF26)</f>
        <v>20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>
        <v>9</v>
      </c>
      <c r="W26" s="1"/>
      <c r="X26" s="1">
        <v>1</v>
      </c>
      <c r="Y26" s="1">
        <v>6</v>
      </c>
      <c r="Z26" s="1">
        <v>1</v>
      </c>
      <c r="AA26" s="1">
        <v>3</v>
      </c>
      <c r="AB26" s="1"/>
      <c r="AC26" s="1"/>
      <c r="AD26" s="15"/>
      <c r="AE26" s="15"/>
      <c r="AF26" s="15"/>
    </row>
    <row r="27" spans="1:32" ht="25" customHeight="1" x14ac:dyDescent="0.25">
      <c r="A27" s="7" t="s">
        <v>60</v>
      </c>
      <c r="B27" s="7" t="s">
        <v>61</v>
      </c>
      <c r="C27" s="18">
        <f>E27/D27</f>
        <v>11.5</v>
      </c>
      <c r="D27" s="1">
        <f>COUNT(I27:AF27)</f>
        <v>4</v>
      </c>
      <c r="E27" s="1">
        <f>H27</f>
        <v>46</v>
      </c>
      <c r="F27" s="1"/>
      <c r="G27" s="1">
        <f>COUNT(J27:AF27)</f>
        <v>4</v>
      </c>
      <c r="H27" s="1">
        <f>SUM(I27:AF27)</f>
        <v>46</v>
      </c>
      <c r="I27" s="1"/>
      <c r="J27" s="1"/>
      <c r="K27" s="1"/>
      <c r="L27" s="1">
        <v>5</v>
      </c>
      <c r="M27" s="1"/>
      <c r="N27" s="1"/>
      <c r="O27" s="1"/>
      <c r="P27" s="1"/>
      <c r="Q27" s="1"/>
      <c r="R27" s="1"/>
      <c r="S27" s="1"/>
      <c r="T27" s="1">
        <v>12</v>
      </c>
      <c r="U27" s="1"/>
      <c r="V27" s="1">
        <v>15</v>
      </c>
      <c r="W27" s="1">
        <v>14</v>
      </c>
      <c r="X27" s="1"/>
      <c r="Y27" s="1"/>
      <c r="Z27" s="1"/>
      <c r="AA27" s="1"/>
      <c r="AB27" s="1"/>
      <c r="AC27" s="1"/>
      <c r="AD27" s="15"/>
      <c r="AE27" s="15"/>
      <c r="AF27" s="15"/>
    </row>
    <row r="28" spans="1:32" ht="25" customHeight="1" x14ac:dyDescent="0.25">
      <c r="A28" s="7" t="s">
        <v>68</v>
      </c>
      <c r="B28" s="7" t="s">
        <v>10</v>
      </c>
      <c r="C28" s="18">
        <f>E28/D28</f>
        <v>11.25</v>
      </c>
      <c r="D28" s="1">
        <f>COUNT(I28:AF28)</f>
        <v>4</v>
      </c>
      <c r="E28" s="1">
        <f>H28</f>
        <v>45</v>
      </c>
      <c r="F28" s="1"/>
      <c r="G28" s="1">
        <f>COUNT(J28:AF28)</f>
        <v>4</v>
      </c>
      <c r="H28" s="1">
        <f>SUM(I28:AF28)</f>
        <v>45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13</v>
      </c>
      <c r="X28" s="1"/>
      <c r="Y28" s="1">
        <v>4</v>
      </c>
      <c r="Z28" s="1">
        <v>14</v>
      </c>
      <c r="AA28" s="1">
        <v>14</v>
      </c>
      <c r="AB28" s="1"/>
      <c r="AC28" s="1"/>
      <c r="AD28" s="15"/>
      <c r="AE28" s="15"/>
      <c r="AF28" s="15"/>
    </row>
    <row r="29" spans="1:32" ht="25" customHeight="1" x14ac:dyDescent="0.25">
      <c r="A29" s="7" t="s">
        <v>62</v>
      </c>
      <c r="B29" s="7" t="s">
        <v>63</v>
      </c>
      <c r="C29" s="18">
        <f>E29/D29</f>
        <v>8.75</v>
      </c>
      <c r="D29" s="1">
        <f>COUNT(I29:AF29)</f>
        <v>4</v>
      </c>
      <c r="E29" s="1">
        <f>H29</f>
        <v>35</v>
      </c>
      <c r="F29" s="1"/>
      <c r="G29" s="1">
        <f>COUNT(J29:AF29)</f>
        <v>4</v>
      </c>
      <c r="H29" s="1">
        <f>SUM(I29:AF29)</f>
        <v>35</v>
      </c>
      <c r="I29" s="1"/>
      <c r="J29" s="1"/>
      <c r="K29" s="1"/>
      <c r="L29" s="1"/>
      <c r="M29" s="1"/>
      <c r="N29" s="1">
        <v>9</v>
      </c>
      <c r="O29" s="1"/>
      <c r="P29" s="1"/>
      <c r="Q29" s="1"/>
      <c r="R29" s="1">
        <v>1</v>
      </c>
      <c r="S29" s="1"/>
      <c r="T29" s="1"/>
      <c r="U29" s="1"/>
      <c r="V29" s="1">
        <v>14</v>
      </c>
      <c r="W29" s="1"/>
      <c r="X29" s="1"/>
      <c r="Y29" s="1"/>
      <c r="Z29" s="1">
        <v>11</v>
      </c>
      <c r="AA29" s="1"/>
      <c r="AB29" s="1"/>
      <c r="AC29" s="1"/>
      <c r="AD29" s="15"/>
      <c r="AE29" s="15"/>
      <c r="AF29" s="15"/>
    </row>
    <row r="30" spans="1:32" ht="25" customHeight="1" x14ac:dyDescent="0.25">
      <c r="A30" s="13" t="s">
        <v>69</v>
      </c>
      <c r="B30" s="13" t="s">
        <v>70</v>
      </c>
      <c r="C30" s="18">
        <f>E30/D30</f>
        <v>7.75</v>
      </c>
      <c r="D30" s="1">
        <f>COUNT(I30:AF30)</f>
        <v>4</v>
      </c>
      <c r="E30" s="1">
        <f>H30</f>
        <v>31</v>
      </c>
      <c r="F30" s="1"/>
      <c r="G30" s="1">
        <f>COUNT(J30:AF30)</f>
        <v>4</v>
      </c>
      <c r="H30" s="1">
        <f>SUM(I30:AF30)</f>
        <v>31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v>7</v>
      </c>
      <c r="Y30" s="1">
        <v>8</v>
      </c>
      <c r="Z30" s="1"/>
      <c r="AA30" s="1">
        <v>8</v>
      </c>
      <c r="AB30" s="1">
        <v>8</v>
      </c>
      <c r="AC30" s="1"/>
      <c r="AD30" s="15"/>
      <c r="AE30" s="15"/>
      <c r="AF30" s="15"/>
    </row>
    <row r="31" spans="1:32" ht="25" customHeight="1" x14ac:dyDescent="0.25">
      <c r="A31" s="7" t="s">
        <v>66</v>
      </c>
      <c r="B31" s="7" t="s">
        <v>67</v>
      </c>
      <c r="C31" s="18">
        <f>E31/D31</f>
        <v>7</v>
      </c>
      <c r="D31" s="1">
        <f>COUNT(I31:AF31)</f>
        <v>4</v>
      </c>
      <c r="E31" s="1">
        <f>H31</f>
        <v>28</v>
      </c>
      <c r="F31" s="1"/>
      <c r="G31" s="1">
        <f>COUNT(J31:AF31)</f>
        <v>4</v>
      </c>
      <c r="H31" s="1">
        <f>SUM(I31:AF31)</f>
        <v>28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v>6</v>
      </c>
      <c r="X31" s="1">
        <v>12</v>
      </c>
      <c r="Y31" s="1"/>
      <c r="Z31" s="1"/>
      <c r="AA31" s="1">
        <v>4</v>
      </c>
      <c r="AB31" s="1">
        <v>6</v>
      </c>
      <c r="AC31" s="1"/>
      <c r="AD31" s="15"/>
      <c r="AE31" s="15"/>
      <c r="AF31" s="15"/>
    </row>
    <row r="32" spans="1:32" ht="25" customHeight="1" x14ac:dyDescent="0.25">
      <c r="A32" s="7" t="s">
        <v>13</v>
      </c>
      <c r="B32" s="7" t="s">
        <v>14</v>
      </c>
      <c r="C32" s="18">
        <f>E32/D32</f>
        <v>9</v>
      </c>
      <c r="D32" s="1">
        <f>COUNT(I32:AF32)</f>
        <v>3</v>
      </c>
      <c r="E32" s="1">
        <f>H32</f>
        <v>27</v>
      </c>
      <c r="F32" s="1"/>
      <c r="G32" s="1">
        <f>COUNT(J32:AF32)</f>
        <v>3</v>
      </c>
      <c r="H32" s="1">
        <f>SUM(I32:AF32)</f>
        <v>27</v>
      </c>
      <c r="I32" s="1"/>
      <c r="J32" s="1"/>
      <c r="K32" s="1"/>
      <c r="L32" s="1"/>
      <c r="M32" s="1"/>
      <c r="N32" s="1"/>
      <c r="O32" s="1"/>
      <c r="P32" s="1"/>
      <c r="Q32" s="1"/>
      <c r="R32" s="1">
        <v>6</v>
      </c>
      <c r="S32" s="1"/>
      <c r="T32" s="1"/>
      <c r="U32" s="1"/>
      <c r="V32" s="1"/>
      <c r="W32" s="1"/>
      <c r="X32" s="1"/>
      <c r="Y32" s="1"/>
      <c r="Z32" s="1">
        <v>10</v>
      </c>
      <c r="AA32" s="1">
        <v>11</v>
      </c>
      <c r="AB32" s="1"/>
      <c r="AC32" s="1"/>
      <c r="AD32" s="15"/>
      <c r="AE32" s="15"/>
      <c r="AF32" s="15"/>
    </row>
    <row r="33" spans="1:32" ht="25" customHeight="1" x14ac:dyDescent="0.25">
      <c r="A33" s="7" t="s">
        <v>15</v>
      </c>
      <c r="B33" s="7" t="s">
        <v>16</v>
      </c>
      <c r="C33" s="18">
        <f>E33/D33</f>
        <v>6.333333333333333</v>
      </c>
      <c r="D33" s="1">
        <f>COUNT(I33:AF33)</f>
        <v>3</v>
      </c>
      <c r="E33" s="1">
        <f>H33</f>
        <v>19</v>
      </c>
      <c r="F33" s="1"/>
      <c r="G33" s="1">
        <f>COUNT(J33:AF33)</f>
        <v>3</v>
      </c>
      <c r="H33" s="1">
        <f>SUM(I33:AF33)</f>
        <v>19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>
        <v>8</v>
      </c>
      <c r="U33" s="1">
        <v>10</v>
      </c>
      <c r="V33" s="1">
        <v>1</v>
      </c>
      <c r="W33" s="1"/>
      <c r="X33" s="1"/>
      <c r="Y33" s="1"/>
      <c r="Z33" s="1"/>
      <c r="AA33" s="1"/>
      <c r="AB33" s="1"/>
      <c r="AC33" s="1"/>
      <c r="AD33" s="15"/>
      <c r="AE33" s="15"/>
      <c r="AF33" s="15"/>
    </row>
    <row r="34" spans="1:32" ht="25" customHeight="1" x14ac:dyDescent="0.25">
      <c r="A34" s="7" t="s">
        <v>7</v>
      </c>
      <c r="B34" s="7" t="s">
        <v>8</v>
      </c>
      <c r="C34" s="18">
        <f>E34/D34</f>
        <v>3.3333333333333335</v>
      </c>
      <c r="D34" s="1">
        <f>COUNT(I34:AF34)</f>
        <v>3</v>
      </c>
      <c r="E34" s="1">
        <f>H34</f>
        <v>10</v>
      </c>
      <c r="F34" s="1"/>
      <c r="G34" s="1">
        <f>COUNT(J34:AF34)</f>
        <v>3</v>
      </c>
      <c r="H34" s="1">
        <f>SUM(I34:AF34)</f>
        <v>10</v>
      </c>
      <c r="I34" s="1"/>
      <c r="J34" s="1"/>
      <c r="K34" s="1"/>
      <c r="L34" s="1"/>
      <c r="M34" s="1">
        <v>5</v>
      </c>
      <c r="N34" s="1"/>
      <c r="O34" s="1"/>
      <c r="P34" s="1"/>
      <c r="Q34" s="1"/>
      <c r="R34" s="1"/>
      <c r="S34" s="1"/>
      <c r="T34" s="1">
        <v>1</v>
      </c>
      <c r="U34" s="1">
        <v>4</v>
      </c>
      <c r="V34" s="1"/>
      <c r="W34" s="1"/>
      <c r="X34" s="1"/>
      <c r="Y34" s="1"/>
      <c r="Z34" s="1"/>
      <c r="AA34" s="1"/>
      <c r="AB34" s="1"/>
      <c r="AC34" s="1"/>
      <c r="AD34" s="15"/>
      <c r="AE34" s="15"/>
      <c r="AF34" s="15"/>
    </row>
    <row r="35" spans="1:32" ht="25" customHeight="1" x14ac:dyDescent="0.25">
      <c r="A35" s="7" t="s">
        <v>52</v>
      </c>
      <c r="B35" s="7" t="s">
        <v>53</v>
      </c>
      <c r="C35" s="18">
        <f>E35/D35</f>
        <v>3.5</v>
      </c>
      <c r="D35" s="1">
        <f>COUNT(I35:AF35)</f>
        <v>2</v>
      </c>
      <c r="E35" s="1">
        <f>H35</f>
        <v>7</v>
      </c>
      <c r="F35" s="1"/>
      <c r="G35" s="1">
        <f>COUNT(J35:AF35)</f>
        <v>2</v>
      </c>
      <c r="H35" s="1">
        <f>SUM(I35:AF35)</f>
        <v>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>
        <v>0</v>
      </c>
      <c r="W35" s="1">
        <v>7</v>
      </c>
      <c r="X35" s="1"/>
      <c r="Y35" s="1"/>
      <c r="Z35" s="1"/>
      <c r="AA35" s="1"/>
      <c r="AB35" s="1"/>
      <c r="AC35" s="1"/>
      <c r="AD35" s="15"/>
      <c r="AE35" s="15"/>
      <c r="AF35" s="15"/>
    </row>
    <row r="36" spans="1:32" ht="25" customHeight="1" x14ac:dyDescent="0.25">
      <c r="A36" s="20" t="s">
        <v>71</v>
      </c>
      <c r="B36" s="20" t="s">
        <v>72</v>
      </c>
      <c r="C36" s="18">
        <f>E36/D36</f>
        <v>12</v>
      </c>
      <c r="D36" s="1">
        <f>COUNT(I36:AF36)</f>
        <v>1</v>
      </c>
      <c r="E36" s="1">
        <f>H36</f>
        <v>12</v>
      </c>
      <c r="F36" s="1"/>
      <c r="G36" s="1">
        <f>COUNT(J36:AF36)</f>
        <v>1</v>
      </c>
      <c r="H36" s="1">
        <f>SUM(I36:AF36)</f>
        <v>12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12</v>
      </c>
      <c r="AB36" s="1"/>
      <c r="AC36" s="1"/>
      <c r="AD36" s="15"/>
      <c r="AE36" s="15"/>
      <c r="AF36" s="15"/>
    </row>
    <row r="37" spans="1:32" ht="25" customHeight="1" x14ac:dyDescent="0.25">
      <c r="A37" s="11" t="s">
        <v>39</v>
      </c>
      <c r="B37" s="11" t="s">
        <v>40</v>
      </c>
      <c r="C37" s="19">
        <f>E37/D37</f>
        <v>4</v>
      </c>
      <c r="D37" s="12">
        <f>COUNT(I37:AF37)</f>
        <v>1</v>
      </c>
      <c r="E37" s="12">
        <f>H37</f>
        <v>4</v>
      </c>
      <c r="F37" s="12"/>
      <c r="G37" s="12">
        <f>COUNT(J37:AF37)</f>
        <v>1</v>
      </c>
      <c r="H37" s="12">
        <f>SUM(I37:AF37)</f>
        <v>4</v>
      </c>
      <c r="I37" s="12"/>
      <c r="J37" s="12"/>
      <c r="K37" s="12"/>
      <c r="L37" s="12"/>
      <c r="M37" s="12">
        <v>4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5"/>
      <c r="AE37" s="15"/>
      <c r="AF37" s="15"/>
    </row>
    <row r="38" spans="1:32" ht="25" customHeight="1" x14ac:dyDescent="0.25">
      <c r="A38" s="7" t="s">
        <v>56</v>
      </c>
      <c r="B38" s="7" t="s">
        <v>57</v>
      </c>
      <c r="C38" s="19">
        <f>E38/D38</f>
        <v>3</v>
      </c>
      <c r="D38" s="12">
        <f>COUNT(I38:AF38)</f>
        <v>1</v>
      </c>
      <c r="E38" s="12">
        <f>H38</f>
        <v>3</v>
      </c>
      <c r="F38" s="12"/>
      <c r="G38" s="12">
        <f>COUNT(J38:AF38)</f>
        <v>1</v>
      </c>
      <c r="H38" s="12">
        <f>SUM(I38:AF38)</f>
        <v>3</v>
      </c>
      <c r="I38" s="1"/>
      <c r="J38" s="1"/>
      <c r="K38" s="1"/>
      <c r="L38" s="1"/>
      <c r="M38" s="1">
        <v>3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5"/>
      <c r="AE38" s="15"/>
      <c r="AF38" s="15"/>
    </row>
    <row r="39" spans="1:32" ht="25" customHeight="1" x14ac:dyDescent="0.25">
      <c r="A39" s="7" t="s">
        <v>21</v>
      </c>
      <c r="B39" s="7" t="s">
        <v>22</v>
      </c>
      <c r="C39" s="19">
        <f>E39/D39</f>
        <v>0</v>
      </c>
      <c r="D39" s="12">
        <f>COUNT(I39:AF39)</f>
        <v>1</v>
      </c>
      <c r="E39" s="12">
        <f>H39</f>
        <v>0</v>
      </c>
      <c r="F39" s="12"/>
      <c r="G39" s="12">
        <f>COUNT(J39:AF39)</f>
        <v>1</v>
      </c>
      <c r="H39" s="12">
        <f>SUM(I39:AF39)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5"/>
      <c r="AE39" s="15"/>
      <c r="AF39" s="15"/>
    </row>
    <row r="40" spans="1:32" ht="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5"/>
      <c r="AE40" s="15"/>
      <c r="AF40" s="15"/>
    </row>
  </sheetData>
  <sortState ref="A3:AB17">
    <sortCondition descending="1" ref="C3:C17"/>
  </sortState>
  <phoneticPr fontId="3" type="noConversion"/>
  <pageMargins left="0.7" right="0.7" top="0.75" bottom="0.75" header="0.3" footer="0.3"/>
  <pageSetup paperSize="9" scale="6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Hennie van der Duin</dc:creator>
  <cp:lastModifiedBy>Hennie van der Duin</cp:lastModifiedBy>
  <cp:lastPrinted>2017-03-09T21:05:59Z</cp:lastPrinted>
  <dcterms:created xsi:type="dcterms:W3CDTF">2017-01-03T17:02:45Z</dcterms:created>
  <dcterms:modified xsi:type="dcterms:W3CDTF">2017-03-10T16:32:56Z</dcterms:modified>
</cp:coreProperties>
</file>